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5600" windowHeight="9975"/>
  </bookViews>
  <sheets>
    <sheet name="NBJK" sheetId="2" r:id="rId1"/>
  </sheets>
  <calcPr calcId="124519"/>
</workbook>
</file>

<file path=xl/calcChain.xml><?xml version="1.0" encoding="utf-8"?>
<calcChain xmlns="http://schemas.openxmlformats.org/spreadsheetml/2006/main">
  <c r="G48" i="2"/>
  <c r="G46"/>
  <c r="G45"/>
  <c r="G35"/>
  <c r="G24"/>
  <c r="G23"/>
  <c r="G21"/>
  <c r="G19"/>
  <c r="G16"/>
  <c r="E13"/>
  <c r="G12"/>
</calcChain>
</file>

<file path=xl/sharedStrings.xml><?xml version="1.0" encoding="utf-8"?>
<sst xmlns="http://schemas.openxmlformats.org/spreadsheetml/2006/main" count="79" uniqueCount="67">
  <si>
    <t>Give India</t>
  </si>
  <si>
    <t>A1-101, Centre Point, 243-A, N.M. Joshi Marg, Opp. Bawla
Masjid, Lower Parel (E)
Mumbai-400013 , India, 
Email Id: info@giveindia.org,
Website Address : http://www.giveindia.org</t>
  </si>
  <si>
    <t>SL.NO.</t>
  </si>
  <si>
    <t>NAME OF DONOR</t>
  </si>
  <si>
    <t>ADDRESS OF DONOR</t>
  </si>
  <si>
    <t>AMOUNT</t>
  </si>
  <si>
    <t xml:space="preserve">DATE </t>
  </si>
  <si>
    <t>Ivan Nutbrown
5 balls Pond Road - London - N1 4AX ,
United Kingdom, 
Email Id: info@actionvillageindi a.org.uk, Website
Address :http://www.actionvillageindia.org.uk</t>
  </si>
  <si>
    <t>Action Village India</t>
  </si>
  <si>
    <t>SENSE INTERNATIONAL INDIA</t>
  </si>
  <si>
    <t>Sense International India
2nd Floor, Admin Block, Andhjan
Mandal Campus, Vastrapur,
Ahmedabad 380015 ,
India, Email Id: info@senseintindia.org, 
Website Address : http://www.senseintindia.org</t>
  </si>
  <si>
    <t>GLOBAL GIVING</t>
  </si>
  <si>
    <t>1110 Vermont Ave.
Suite 550,
Washington, DC 20005, United States of
America, Email Id: disbursements@globalgiving.org, Website
Address :http://www.globalgiving.org</t>
  </si>
  <si>
    <t>E-12, Kailash Colony, New Delhi - 110048 ,
India, 
Email Id: planindia@planindia.org, Website Address : http://www.planindia.org</t>
  </si>
  <si>
    <t>CBM</t>
  </si>
  <si>
    <t>Dave McComiskey President CBM,
Nibelungenstr., 124, 64625 Bensheim
Germany , Germany ,
Email Id: contact@cbm.org,
Website Address : http://www.cbm.org</t>
  </si>
  <si>
    <t>COUNTRY</t>
  </si>
  <si>
    <t>INDIA</t>
  </si>
  <si>
    <t>UNITED KINGDOM</t>
  </si>
  <si>
    <t>U.S.A.</t>
  </si>
  <si>
    <t>GERMANY</t>
  </si>
  <si>
    <t>NAME OF ORGANISATION</t>
  </si>
  <si>
    <t xml:space="preserve">ADDRESS OF ORAGNISATION </t>
  </si>
  <si>
    <t>FCRA GRANT DETAILS</t>
  </si>
  <si>
    <t>PERIOD</t>
  </si>
  <si>
    <t>NAV BHARAT JAGRITI KENDRA</t>
  </si>
  <si>
    <t>AT : BAHERA, P.O. : BRINDAVAN, VIA : CHOUPARAN, HAZARIBAGH - 825406 [JHARKHAND], INDIA</t>
  </si>
  <si>
    <t>DONOR WISE GRANT DETAILS</t>
  </si>
  <si>
    <t>STICHING KINDERHULP BODHGAYA</t>
  </si>
  <si>
    <t>Ine le Blanc
BOVENSTEWEG-32
6585KD, MOOK L,
THE NETHERLANDS, Netherlands, 
Email Id: ineleblanc@kpnmail.nl, 
Website Address :</t>
  </si>
  <si>
    <t>NETHERLANDS</t>
  </si>
  <si>
    <t>Avenues India Pvt. Ltd.,
Admin Off: Plaza Asiad, Level II,
S.V. Road, Santa Cruz(West),
Mumbai - 400 054, India
Phone: +91 - 022 - 67425555 / 26000816 / 26000846 /32913622 / 66920419
Email: accounts@eventavenue.com</t>
  </si>
  <si>
    <t>LAYA</t>
  </si>
  <si>
    <t>LAYA
501, Karupam Castle, East Point Colony, Vishakapatnam -
530017 , India, 
Email Id:inecc9996@gmail.com,
Website Address : http://www.laya.org.in</t>
  </si>
  <si>
    <t>CHOTANAGPUR SANSKRITIK SANGH</t>
  </si>
  <si>
    <t xml:space="preserve">DIRECTOR HEALTH AND REHABILITATION,
H.NO. 4, PRAGATI VIHAR,
DORANDA, RANCHI - 834002
Email Id : cssrnchjh@gmail.com </t>
  </si>
  <si>
    <t>HELPAGE INDIA</t>
  </si>
  <si>
    <t>C-14, Qutab Institutional Area, New Delhi - 110016 , India,
Email Id: Rani.Varghese@helpageindia.org, Website Address :http://www.helpageindia.org</t>
  </si>
  <si>
    <t>KNH, GERMANY</t>
  </si>
  <si>
    <t>Mr. Stefan
Program and Project Coordinator
Department Asia &amp; Eastern Europe
Kindernothilfe e.v.
Dusseldorfer LandstraBe 180
47249 Duisburg, GERMANY
Phone 49 203 / 7789202
Email : Stefan. Ernst@knh.de</t>
  </si>
  <si>
    <t>INDIVIDUAL DONOATION THROUGH EVENT AVENUE</t>
  </si>
  <si>
    <t>PLAN INDIA</t>
  </si>
  <si>
    <t>01/10/2017 TO 31/12/2017</t>
  </si>
  <si>
    <t>01.10.2017 to 31.12.2017</t>
  </si>
  <si>
    <t>29,15,121.98
30.58.532.16
3,08,158.00
1,74,299.58
2,75,492.44
3,47,113.92</t>
  </si>
  <si>
    <t>11.10.2017
28.12.2017
03.10.2017
14.11.2017
12.12.2017
17.10.2017</t>
  </si>
  <si>
    <t>BREAD FOR THE WORLD</t>
  </si>
  <si>
    <t>South Asia Desk,
Bread for the World -
Protestant Dev. Service, Protestant Agency for Dialonia and Dev., Caroline - Michaelist - Str.1
10115 Berlin , Germany 
Email Id: agung.kurniawan@brot-fuer-die-welt.de,
Website Address :http://www.brot-fuerdie-welt.de</t>
  </si>
  <si>
    <t>5,92,267.17</t>
  </si>
  <si>
    <t>13.12.2017</t>
  </si>
  <si>
    <t>1,49,52,558.00
13,85,194.00</t>
  </si>
  <si>
    <t>13.11.2017
05.12.2017</t>
  </si>
  <si>
    <t>17.10.2017</t>
  </si>
  <si>
    <t>23.11.2017</t>
  </si>
  <si>
    <t>08.12.2017</t>
  </si>
  <si>
    <t>13.10.2017</t>
  </si>
  <si>
    <t>24.11.2017</t>
  </si>
  <si>
    <t>14.12.2017</t>
  </si>
  <si>
    <t>27.12.2017</t>
  </si>
  <si>
    <t>03.10.2017</t>
  </si>
  <si>
    <t>30.10.2017</t>
  </si>
  <si>
    <t>06.12.2017</t>
  </si>
  <si>
    <t>9,05,750.00
72,922.00</t>
  </si>
  <si>
    <t>26.10.2017
26.10.2017</t>
  </si>
  <si>
    <t>18.10.2017</t>
  </si>
  <si>
    <t>22.11.2017</t>
  </si>
  <si>
    <t>24.10.2017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</si>
</sst>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 * #,##0.00_ ;_ * \-#,##0.00_ ;_ * &quot;-&quot;??_ ;_ @_ 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0" xfId="0" applyFont="1"/>
    <xf numFmtId="0" fontId="4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3" fontId="4" fillId="0" borderId="1" xfId="1" applyFon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4" fillId="0" borderId="0" xfId="0" applyFont="1" applyFill="1"/>
    <xf numFmtId="0" fontId="0" fillId="0" borderId="0" xfId="0" applyFont="1" applyFill="1"/>
    <xf numFmtId="0" fontId="0" fillId="0" borderId="1" xfId="0" applyFill="1" applyBorder="1"/>
    <xf numFmtId="0" fontId="0" fillId="0" borderId="0" xfId="0" applyFill="1"/>
    <xf numFmtId="43" fontId="0" fillId="0" borderId="0" xfId="0" applyNumberFormat="1"/>
    <xf numFmtId="1" fontId="0" fillId="0" borderId="0" xfId="0" applyNumberFormat="1"/>
    <xf numFmtId="43" fontId="4" fillId="0" borderId="1" xfId="1" applyFont="1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 wrapText="1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43" fontId="4" fillId="0" borderId="4" xfId="1" applyFont="1" applyFill="1" applyBorder="1" applyAlignment="1">
      <alignment horizontal="center"/>
    </xf>
    <xf numFmtId="43" fontId="4" fillId="0" borderId="5" xfId="1" applyFont="1" applyFill="1" applyBorder="1" applyAlignment="1">
      <alignment horizontal="center"/>
    </xf>
    <xf numFmtId="43" fontId="4" fillId="0" borderId="6" xfId="1" applyFont="1" applyFill="1" applyBorder="1" applyAlignment="1">
      <alignment horizontal="center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0" fillId="0" borderId="4" xfId="0" applyBorder="1"/>
    <xf numFmtId="0" fontId="0" fillId="0" borderId="5" xfId="0" applyBorder="1"/>
    <xf numFmtId="43" fontId="0" fillId="0" borderId="6" xfId="0" applyNumberFormat="1" applyBorder="1"/>
    <xf numFmtId="0" fontId="0" fillId="0" borderId="6" xfId="0" applyBorder="1"/>
    <xf numFmtId="0" fontId="0" fillId="0" borderId="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164" fontId="0" fillId="0" borderId="6" xfId="0" applyNumberFormat="1" applyBorder="1"/>
    <xf numFmtId="0" fontId="0" fillId="0" borderId="6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topLeftCell="C46" zoomScale="85" zoomScaleNormal="85" workbookViewId="0">
      <selection activeCell="H9" sqref="H9"/>
    </sheetView>
  </sheetViews>
  <sheetFormatPr defaultRowHeight="15"/>
  <cols>
    <col min="1" max="1" width="12.42578125" customWidth="1"/>
    <col min="2" max="2" width="48" style="4" customWidth="1"/>
    <col min="3" max="3" width="43.28515625" customWidth="1"/>
    <col min="4" max="4" width="18" customWidth="1"/>
    <col min="5" max="5" width="19.140625" style="3" customWidth="1"/>
    <col min="6" max="6" width="17" style="6" customWidth="1"/>
    <col min="7" max="7" width="17.42578125" customWidth="1"/>
    <col min="8" max="8" width="13.7109375" customWidth="1"/>
    <col min="10" max="10" width="9.5703125" bestFit="1" customWidth="1"/>
  </cols>
  <sheetData>
    <row r="1" spans="1:7" ht="21">
      <c r="A1" s="2" t="s">
        <v>21</v>
      </c>
      <c r="C1" s="2" t="s">
        <v>25</v>
      </c>
    </row>
    <row r="2" spans="1:7" ht="48" customHeight="1">
      <c r="A2" s="2" t="s">
        <v>22</v>
      </c>
      <c r="C2" s="23" t="s">
        <v>26</v>
      </c>
      <c r="D2" s="23"/>
      <c r="E2" s="23"/>
      <c r="F2" s="23"/>
    </row>
    <row r="3" spans="1:7" ht="21">
      <c r="A3" s="2" t="s">
        <v>23</v>
      </c>
      <c r="C3" s="2" t="s">
        <v>27</v>
      </c>
    </row>
    <row r="4" spans="1:7" ht="21">
      <c r="A4" s="2" t="s">
        <v>24</v>
      </c>
      <c r="C4" s="2" t="s">
        <v>42</v>
      </c>
    </row>
    <row r="5" spans="1:7">
      <c r="A5" s="1"/>
      <c r="B5" s="5"/>
      <c r="C5" s="1"/>
      <c r="D5" s="1"/>
      <c r="E5" s="33" t="s">
        <v>43</v>
      </c>
      <c r="F5" s="34"/>
      <c r="G5" s="1"/>
    </row>
    <row r="6" spans="1:7">
      <c r="A6" s="1" t="s">
        <v>2</v>
      </c>
      <c r="B6" s="5" t="s">
        <v>3</v>
      </c>
      <c r="C6" s="1" t="s">
        <v>4</v>
      </c>
      <c r="D6" s="1" t="s">
        <v>16</v>
      </c>
      <c r="E6" s="7" t="s">
        <v>5</v>
      </c>
      <c r="F6" s="8" t="s">
        <v>6</v>
      </c>
      <c r="G6" s="1"/>
    </row>
    <row r="7" spans="1:7" ht="27.75" customHeight="1">
      <c r="A7" s="24">
        <v>1</v>
      </c>
      <c r="B7" s="27" t="s">
        <v>0</v>
      </c>
      <c r="C7" s="30" t="s">
        <v>1</v>
      </c>
      <c r="D7" s="30" t="s">
        <v>17</v>
      </c>
      <c r="E7" s="9">
        <v>7227.28</v>
      </c>
      <c r="F7" s="45" t="s">
        <v>52</v>
      </c>
      <c r="G7" s="41"/>
    </row>
    <row r="8" spans="1:7" ht="27.75" customHeight="1">
      <c r="A8" s="25"/>
      <c r="B8" s="28"/>
      <c r="C8" s="31"/>
      <c r="D8" s="31"/>
      <c r="E8" s="9">
        <v>4400</v>
      </c>
      <c r="F8" s="45" t="s">
        <v>53</v>
      </c>
      <c r="G8" s="42"/>
    </row>
    <row r="9" spans="1:7" ht="27.75" customHeight="1">
      <c r="A9" s="25"/>
      <c r="B9" s="28"/>
      <c r="C9" s="31"/>
      <c r="D9" s="31"/>
      <c r="E9" s="9">
        <v>2200</v>
      </c>
      <c r="F9" s="45" t="s">
        <v>54</v>
      </c>
      <c r="G9" s="42"/>
    </row>
    <row r="10" spans="1:7" ht="27.75" customHeight="1">
      <c r="A10" s="25"/>
      <c r="B10" s="28"/>
      <c r="C10" s="31"/>
      <c r="D10" s="31"/>
      <c r="E10" s="9">
        <v>2272.52</v>
      </c>
      <c r="F10" s="45" t="s">
        <v>55</v>
      </c>
      <c r="G10" s="42"/>
    </row>
    <row r="11" spans="1:7" ht="27.75" customHeight="1">
      <c r="A11" s="25"/>
      <c r="B11" s="28"/>
      <c r="C11" s="31"/>
      <c r="D11" s="31"/>
      <c r="E11" s="9">
        <v>4974.54</v>
      </c>
      <c r="F11" s="45" t="s">
        <v>56</v>
      </c>
      <c r="G11" s="42"/>
    </row>
    <row r="12" spans="1:7" ht="27.75" customHeight="1">
      <c r="A12" s="26"/>
      <c r="B12" s="29"/>
      <c r="C12" s="32"/>
      <c r="D12" s="32"/>
      <c r="E12" s="9">
        <v>638.66</v>
      </c>
      <c r="F12" s="45" t="s">
        <v>57</v>
      </c>
      <c r="G12" s="43">
        <f>SUM(E7:E12)</f>
        <v>21713</v>
      </c>
    </row>
    <row r="13" spans="1:7" ht="27.75" customHeight="1">
      <c r="A13" s="24">
        <v>2</v>
      </c>
      <c r="B13" s="27" t="s">
        <v>9</v>
      </c>
      <c r="C13" s="30" t="s">
        <v>10</v>
      </c>
      <c r="D13" s="30" t="s">
        <v>17</v>
      </c>
      <c r="E13" s="35">
        <f>231366+131000+250000</f>
        <v>612366</v>
      </c>
      <c r="F13" s="46" t="s">
        <v>65</v>
      </c>
      <c r="G13" s="42"/>
    </row>
    <row r="14" spans="1:7" ht="27.75" customHeight="1">
      <c r="A14" s="25"/>
      <c r="B14" s="28"/>
      <c r="C14" s="31"/>
      <c r="D14" s="31"/>
      <c r="E14" s="36"/>
      <c r="F14" s="47"/>
      <c r="G14" s="42"/>
    </row>
    <row r="15" spans="1:7" ht="27.75" customHeight="1">
      <c r="A15" s="25"/>
      <c r="B15" s="28"/>
      <c r="C15" s="31"/>
      <c r="D15" s="31"/>
      <c r="E15" s="36"/>
      <c r="F15" s="47"/>
      <c r="G15" s="42"/>
    </row>
    <row r="16" spans="1:7" ht="33.75" customHeight="1">
      <c r="A16" s="26"/>
      <c r="B16" s="29"/>
      <c r="C16" s="32"/>
      <c r="D16" s="32"/>
      <c r="E16" s="37"/>
      <c r="F16" s="48"/>
      <c r="G16" s="43">
        <f>+E13</f>
        <v>612366</v>
      </c>
    </row>
    <row r="17" spans="1:9" ht="36" customHeight="1">
      <c r="A17" s="24">
        <v>3</v>
      </c>
      <c r="B17" s="27" t="s">
        <v>11</v>
      </c>
      <c r="C17" s="30" t="s">
        <v>12</v>
      </c>
      <c r="D17" s="30" t="s">
        <v>19</v>
      </c>
      <c r="E17" s="9">
        <v>27087.52</v>
      </c>
      <c r="F17" s="45" t="s">
        <v>59</v>
      </c>
      <c r="G17" s="42"/>
    </row>
    <row r="18" spans="1:9" ht="33.75" customHeight="1">
      <c r="A18" s="25"/>
      <c r="B18" s="28"/>
      <c r="C18" s="31"/>
      <c r="D18" s="31"/>
      <c r="E18" s="9">
        <v>25117.06</v>
      </c>
      <c r="F18" s="45" t="s">
        <v>60</v>
      </c>
      <c r="G18" s="42"/>
    </row>
    <row r="19" spans="1:9" ht="27" customHeight="1">
      <c r="A19" s="26"/>
      <c r="B19" s="29"/>
      <c r="C19" s="32"/>
      <c r="D19" s="32"/>
      <c r="E19" s="9">
        <v>70671.92</v>
      </c>
      <c r="F19" s="45" t="s">
        <v>58</v>
      </c>
      <c r="G19" s="43">
        <f>SUM(E17:E19)</f>
        <v>122876.5</v>
      </c>
    </row>
    <row r="20" spans="1:9" ht="49.5" hidden="1" customHeight="1">
      <c r="A20" s="24">
        <v>4</v>
      </c>
      <c r="B20" s="27" t="s">
        <v>41</v>
      </c>
      <c r="C20" s="30" t="s">
        <v>13</v>
      </c>
      <c r="D20" s="30" t="s">
        <v>17</v>
      </c>
      <c r="E20" s="9"/>
      <c r="F20" s="49"/>
      <c r="G20" s="42"/>
    </row>
    <row r="21" spans="1:9" ht="69.75" customHeight="1">
      <c r="A21" s="26"/>
      <c r="B21" s="29"/>
      <c r="C21" s="32"/>
      <c r="D21" s="32"/>
      <c r="E21" s="9">
        <v>2182000</v>
      </c>
      <c r="F21" s="45" t="s">
        <v>66</v>
      </c>
      <c r="G21" s="43">
        <f>+E21</f>
        <v>2182000</v>
      </c>
      <c r="I21" s="19"/>
    </row>
    <row r="22" spans="1:9" ht="29.25" hidden="1" customHeight="1">
      <c r="A22" s="24">
        <v>5</v>
      </c>
      <c r="B22" s="27" t="s">
        <v>14</v>
      </c>
      <c r="C22" s="30" t="s">
        <v>15</v>
      </c>
      <c r="D22" s="30" t="s">
        <v>20</v>
      </c>
      <c r="E22" s="9"/>
      <c r="F22" s="45"/>
      <c r="G22" s="42"/>
    </row>
    <row r="23" spans="1:9" ht="81.75" customHeight="1">
      <c r="A23" s="26"/>
      <c r="B23" s="29"/>
      <c r="C23" s="32"/>
      <c r="D23" s="32"/>
      <c r="E23" s="20" t="s">
        <v>50</v>
      </c>
      <c r="F23" s="50" t="s">
        <v>51</v>
      </c>
      <c r="G23" s="44">
        <f>14952558+1385194</f>
        <v>16337752</v>
      </c>
      <c r="I23" s="19"/>
    </row>
    <row r="24" spans="1:9" ht="123" customHeight="1">
      <c r="A24" s="11">
        <v>6</v>
      </c>
      <c r="B24" s="10" t="s">
        <v>38</v>
      </c>
      <c r="C24" s="12" t="s">
        <v>39</v>
      </c>
      <c r="D24" s="12" t="s">
        <v>20</v>
      </c>
      <c r="E24" s="20">
        <v>861636.12</v>
      </c>
      <c r="F24" s="50" t="s">
        <v>61</v>
      </c>
      <c r="G24" s="43">
        <f>+E24</f>
        <v>861636.12</v>
      </c>
    </row>
    <row r="25" spans="1:9" ht="21" hidden="1" customHeight="1">
      <c r="A25" s="24">
        <v>8</v>
      </c>
      <c r="B25" s="27" t="s">
        <v>28</v>
      </c>
      <c r="C25" s="30" t="s">
        <v>29</v>
      </c>
      <c r="D25" s="30" t="s">
        <v>30</v>
      </c>
      <c r="E25" s="9"/>
      <c r="F25" s="49"/>
      <c r="G25" s="42"/>
    </row>
    <row r="26" spans="1:9" ht="21" hidden="1" customHeight="1">
      <c r="A26" s="25"/>
      <c r="B26" s="28"/>
      <c r="C26" s="31"/>
      <c r="D26" s="31"/>
      <c r="E26" s="9"/>
      <c r="F26" s="49"/>
      <c r="G26" s="42"/>
    </row>
    <row r="27" spans="1:9" ht="21" hidden="1" customHeight="1">
      <c r="A27" s="25"/>
      <c r="B27" s="28"/>
      <c r="C27" s="31"/>
      <c r="D27" s="31"/>
      <c r="E27" s="9"/>
      <c r="F27" s="49"/>
      <c r="G27" s="42"/>
    </row>
    <row r="28" spans="1:9" ht="21" hidden="1" customHeight="1">
      <c r="A28" s="25"/>
      <c r="B28" s="28"/>
      <c r="C28" s="31"/>
      <c r="D28" s="31"/>
      <c r="E28" s="9"/>
      <c r="F28" s="49"/>
      <c r="G28" s="42"/>
    </row>
    <row r="29" spans="1:9" ht="21" hidden="1" customHeight="1">
      <c r="A29" s="25"/>
      <c r="B29" s="28"/>
      <c r="C29" s="31"/>
      <c r="D29" s="31"/>
      <c r="E29" s="9"/>
      <c r="F29" s="49"/>
      <c r="G29" s="42"/>
    </row>
    <row r="30" spans="1:9" ht="21" hidden="1" customHeight="1">
      <c r="A30" s="25"/>
      <c r="B30" s="28"/>
      <c r="C30" s="31"/>
      <c r="D30" s="31"/>
      <c r="E30" s="9"/>
      <c r="F30" s="49"/>
      <c r="G30" s="42"/>
    </row>
    <row r="31" spans="1:9" ht="21" hidden="1" customHeight="1">
      <c r="A31" s="26"/>
      <c r="B31" s="29"/>
      <c r="C31" s="32"/>
      <c r="D31" s="32"/>
      <c r="E31" s="9"/>
      <c r="F31" s="49"/>
      <c r="G31" s="42"/>
    </row>
    <row r="32" spans="1:9" ht="39.75" hidden="1" customHeight="1">
      <c r="A32" s="24">
        <v>8</v>
      </c>
      <c r="B32" s="27" t="s">
        <v>8</v>
      </c>
      <c r="C32" s="30" t="s">
        <v>7</v>
      </c>
      <c r="D32" s="30" t="s">
        <v>18</v>
      </c>
      <c r="E32" s="9"/>
      <c r="F32" s="45"/>
      <c r="G32" s="42"/>
    </row>
    <row r="33" spans="1:10" ht="42.75" hidden="1" customHeight="1">
      <c r="A33" s="25"/>
      <c r="B33" s="28"/>
      <c r="C33" s="31"/>
      <c r="D33" s="31"/>
      <c r="E33" s="9"/>
      <c r="F33" s="45"/>
      <c r="G33" s="42"/>
    </row>
    <row r="34" spans="1:10" ht="27.75" hidden="1" customHeight="1">
      <c r="A34" s="25"/>
      <c r="B34" s="28"/>
      <c r="C34" s="31"/>
      <c r="D34" s="31"/>
      <c r="E34" s="9"/>
      <c r="F34" s="49"/>
      <c r="G34" s="42"/>
    </row>
    <row r="35" spans="1:10" ht="100.5" customHeight="1">
      <c r="A35" s="26"/>
      <c r="B35" s="29"/>
      <c r="C35" s="32"/>
      <c r="D35" s="32"/>
      <c r="E35" s="20" t="s">
        <v>44</v>
      </c>
      <c r="F35" s="50" t="s">
        <v>45</v>
      </c>
      <c r="G35" s="44">
        <f>2915121.98+3058532.16+308158+174299.58+275492.44+347113.92</f>
        <v>7078718.080000001</v>
      </c>
    </row>
    <row r="36" spans="1:10" ht="90" hidden="1" customHeight="1">
      <c r="A36" s="11">
        <v>10</v>
      </c>
      <c r="B36" s="10" t="s">
        <v>32</v>
      </c>
      <c r="C36" s="12" t="s">
        <v>33</v>
      </c>
      <c r="D36" s="12" t="s">
        <v>17</v>
      </c>
      <c r="E36" s="20"/>
      <c r="F36" s="51"/>
      <c r="G36" s="42"/>
    </row>
    <row r="37" spans="1:10" ht="64.5" hidden="1" customHeight="1">
      <c r="A37" s="11">
        <v>11</v>
      </c>
      <c r="B37" s="10" t="s">
        <v>34</v>
      </c>
      <c r="C37" s="12" t="s">
        <v>35</v>
      </c>
      <c r="D37" s="12" t="s">
        <v>17</v>
      </c>
      <c r="E37" s="20"/>
      <c r="F37" s="51"/>
      <c r="G37" s="42"/>
    </row>
    <row r="38" spans="1:10" ht="33" hidden="1" customHeight="1">
      <c r="A38" s="24">
        <v>13</v>
      </c>
      <c r="B38" s="27" t="s">
        <v>36</v>
      </c>
      <c r="C38" s="30" t="s">
        <v>37</v>
      </c>
      <c r="D38" s="30" t="s">
        <v>17</v>
      </c>
      <c r="E38" s="9"/>
      <c r="F38" s="49"/>
      <c r="G38" s="42"/>
    </row>
    <row r="39" spans="1:10" ht="45.75" hidden="1" customHeight="1">
      <c r="A39" s="25"/>
      <c r="B39" s="28"/>
      <c r="C39" s="31"/>
      <c r="D39" s="31"/>
      <c r="E39" s="9"/>
      <c r="F39" s="49"/>
      <c r="G39" s="42"/>
    </row>
    <row r="40" spans="1:10" ht="27.75" hidden="1" customHeight="1">
      <c r="A40" s="25"/>
      <c r="B40" s="28"/>
      <c r="C40" s="31"/>
      <c r="D40" s="31"/>
      <c r="E40" s="9"/>
      <c r="F40" s="49"/>
      <c r="G40" s="42"/>
    </row>
    <row r="41" spans="1:10" ht="42" hidden="1" customHeight="1">
      <c r="A41" s="26"/>
      <c r="B41" s="29"/>
      <c r="C41" s="32"/>
      <c r="D41" s="32"/>
      <c r="E41" s="9"/>
      <c r="F41" s="49"/>
      <c r="G41" s="42"/>
    </row>
    <row r="42" spans="1:10" ht="31.5" hidden="1" customHeight="1">
      <c r="A42" s="24">
        <v>7</v>
      </c>
      <c r="B42" s="38" t="s">
        <v>40</v>
      </c>
      <c r="C42" s="30" t="s">
        <v>31</v>
      </c>
      <c r="D42" s="30" t="s">
        <v>17</v>
      </c>
      <c r="E42" s="14"/>
      <c r="F42" s="15"/>
      <c r="G42" s="42"/>
    </row>
    <row r="43" spans="1:10" ht="39" customHeight="1">
      <c r="A43" s="25"/>
      <c r="B43" s="39"/>
      <c r="C43" s="31"/>
      <c r="D43" s="31"/>
      <c r="E43" s="9">
        <v>20521</v>
      </c>
      <c r="F43" s="45" t="s">
        <v>64</v>
      </c>
      <c r="G43" s="42"/>
    </row>
    <row r="44" spans="1:10" ht="39" customHeight="1">
      <c r="A44" s="25"/>
      <c r="B44" s="39"/>
      <c r="C44" s="31"/>
      <c r="D44" s="31"/>
      <c r="E44" s="9">
        <v>14597</v>
      </c>
      <c r="F44" s="45" t="s">
        <v>65</v>
      </c>
      <c r="G44" s="42"/>
    </row>
    <row r="45" spans="1:10" ht="39" customHeight="1">
      <c r="A45" s="26"/>
      <c r="B45" s="40"/>
      <c r="C45" s="32"/>
      <c r="D45" s="32"/>
      <c r="E45" s="9"/>
      <c r="F45" s="45"/>
      <c r="G45" s="43">
        <f>SUM(E43:E45)</f>
        <v>35118</v>
      </c>
    </row>
    <row r="46" spans="1:10" ht="97.5" customHeight="1">
      <c r="A46" s="11">
        <v>8</v>
      </c>
      <c r="B46" s="10" t="s">
        <v>28</v>
      </c>
      <c r="C46" s="12" t="s">
        <v>29</v>
      </c>
      <c r="D46" s="12" t="s">
        <v>30</v>
      </c>
      <c r="E46" s="20" t="s">
        <v>62</v>
      </c>
      <c r="F46" s="13" t="s">
        <v>63</v>
      </c>
      <c r="G46" s="52">
        <f>905750+72922</f>
        <v>978672</v>
      </c>
      <c r="J46" s="18"/>
    </row>
    <row r="47" spans="1:10" s="17" customFormat="1" ht="135">
      <c r="A47" s="11">
        <v>9</v>
      </c>
      <c r="B47" s="16" t="s">
        <v>46</v>
      </c>
      <c r="C47" s="21" t="s">
        <v>47</v>
      </c>
      <c r="D47" s="12" t="s">
        <v>20</v>
      </c>
      <c r="E47" s="20" t="s">
        <v>48</v>
      </c>
      <c r="F47" s="13" t="s">
        <v>49</v>
      </c>
      <c r="G47" s="53">
        <v>592267.17000000004</v>
      </c>
      <c r="H47"/>
    </row>
    <row r="48" spans="1:10">
      <c r="G48" s="22">
        <f>SUM(G7:G47)</f>
        <v>28823118.870000005</v>
      </c>
    </row>
  </sheetData>
  <mergeCells count="40">
    <mergeCell ref="A38:A41"/>
    <mergeCell ref="B38:B41"/>
    <mergeCell ref="C38:C41"/>
    <mergeCell ref="D38:D41"/>
    <mergeCell ref="A42:A45"/>
    <mergeCell ref="B42:B45"/>
    <mergeCell ref="C42:C45"/>
    <mergeCell ref="D42:D45"/>
    <mergeCell ref="A25:A31"/>
    <mergeCell ref="B25:B31"/>
    <mergeCell ref="C25:C31"/>
    <mergeCell ref="D25:D31"/>
    <mergeCell ref="A32:A35"/>
    <mergeCell ref="B32:B35"/>
    <mergeCell ref="C32:C35"/>
    <mergeCell ref="D32:D35"/>
    <mergeCell ref="A22:A23"/>
    <mergeCell ref="B22:B23"/>
    <mergeCell ref="C22:C23"/>
    <mergeCell ref="D22:D23"/>
    <mergeCell ref="A17:A19"/>
    <mergeCell ref="B17:B19"/>
    <mergeCell ref="C17:C19"/>
    <mergeCell ref="D17:D19"/>
    <mergeCell ref="A20:A21"/>
    <mergeCell ref="B20:B21"/>
    <mergeCell ref="C20:C21"/>
    <mergeCell ref="D20:D21"/>
    <mergeCell ref="A13:A16"/>
    <mergeCell ref="B13:B16"/>
    <mergeCell ref="C13:C16"/>
    <mergeCell ref="D13:D16"/>
    <mergeCell ref="E5:F5"/>
    <mergeCell ref="E13:E16"/>
    <mergeCell ref="F13:F16"/>
    <mergeCell ref="C2:F2"/>
    <mergeCell ref="A7:A12"/>
    <mergeCell ref="B7:B12"/>
    <mergeCell ref="C7:C12"/>
    <mergeCell ref="D7:D12"/>
  </mergeCells>
  <pageMargins left="0.70866141732283472" right="0.70866141732283472" top="0.23622047244094491" bottom="0.15748031496062992" header="0.23622047244094491" footer="0.19685039370078741"/>
  <pageSetup scale="46" orientation="portrait" blackAndWhite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NBJK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</dc:creator>
  <cp:lastModifiedBy>nbjk221</cp:lastModifiedBy>
  <cp:lastPrinted>2017-10-14T05:46:42Z</cp:lastPrinted>
  <dcterms:created xsi:type="dcterms:W3CDTF">2016-01-14T04:27:52Z</dcterms:created>
  <dcterms:modified xsi:type="dcterms:W3CDTF">2018-01-13T11:05:46Z</dcterms:modified>
</cp:coreProperties>
</file>