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600" windowHeight="9975"/>
  </bookViews>
  <sheets>
    <sheet name="NBJK" sheetId="2" r:id="rId1"/>
  </sheets>
  <calcPr calcId="124519"/>
</workbook>
</file>

<file path=xl/calcChain.xml><?xml version="1.0" encoding="utf-8"?>
<calcChain xmlns="http://schemas.openxmlformats.org/spreadsheetml/2006/main">
  <c r="G10" i="2"/>
  <c r="E48"/>
  <c r="E44"/>
  <c r="E42"/>
  <c r="E16"/>
  <c r="E9"/>
  <c r="E10"/>
  <c r="E8"/>
  <c r="E11"/>
</calcChain>
</file>

<file path=xl/sharedStrings.xml><?xml version="1.0" encoding="utf-8"?>
<sst xmlns="http://schemas.openxmlformats.org/spreadsheetml/2006/main" count="96" uniqueCount="77">
  <si>
    <t>Give India</t>
  </si>
  <si>
    <t>A1-101, Centre Point, 243-A, N.M. Joshi Marg, Opp. Bawla
Masjid, Lower Parel (E)
Mumbai-400013 , India, 
Email Id: info@giveindia.org,
Website Address : http://www.giveindia.org</t>
  </si>
  <si>
    <t>SL.NO.</t>
  </si>
  <si>
    <t>NAME OF DONOR</t>
  </si>
  <si>
    <t>ADDRESS OF DONOR</t>
  </si>
  <si>
    <t>AMOUNT</t>
  </si>
  <si>
    <t xml:space="preserve">DATE </t>
  </si>
  <si>
    <t>Ivan Nutbrown
5 balls Pond Road - London - N1 4AX ,
United Kingdom, 
Email Id: info@actionvillageindi a.org.uk, Website
Address :http://www.actionvillageindia.org.uk</t>
  </si>
  <si>
    <t>Action Village India</t>
  </si>
  <si>
    <t>SENSE INTERNATIONAL INDIA</t>
  </si>
  <si>
    <t>Sense International India
2nd Floor, Admin Block, Andhjan
Mandal Campus, Vastrapur,
Ahmedabad 380015 ,
India, Email Id: info@senseintindia.org, 
Website Address : http://www.senseintindia.org</t>
  </si>
  <si>
    <t>GLOBAL GIVING</t>
  </si>
  <si>
    <t>1110 Vermont Ave.
Suite 550,
Washington, DC 20005, United States of
America, Email Id: disbursements@globalgiving.org, Website
Address :http://www.globalgiving.org</t>
  </si>
  <si>
    <t>E-12, Kailash Colony, New Delhi - 110048 ,
India, 
Email Id: planindia@planindia.org, Website Address : http://www.planindia.org</t>
  </si>
  <si>
    <t>CARERS WORLDWIDE</t>
  </si>
  <si>
    <t>Carers Worldwide, 30 Lodgefield, Welwyn
Garden City, Hertfordshire, AL7
1SD , United Kingdom,
Email Id: anil.patil@carersworldwide.org, Website Address : http://www.carersworldwide.org</t>
  </si>
  <si>
    <t>CBM</t>
  </si>
  <si>
    <t>Dave McComiskey President CBM,
Nibelungenstr., 124, 64625 Bensheim
Germany , Germany ,
Email Id: contact@cbm.org,
Website Address : http://www.cbm.org</t>
  </si>
  <si>
    <t>COUNTRY</t>
  </si>
  <si>
    <t>INDIA</t>
  </si>
  <si>
    <t>UNITED KINGDOM</t>
  </si>
  <si>
    <t>U.S.A.</t>
  </si>
  <si>
    <t>GERMANY</t>
  </si>
  <si>
    <t>NAME OF ORGANISATION</t>
  </si>
  <si>
    <t xml:space="preserve">ADDRESS OF ORAGNISATION </t>
  </si>
  <si>
    <t>FCRA GRANT DETAILS</t>
  </si>
  <si>
    <t>PERIOD</t>
  </si>
  <si>
    <t>NAV BHARAT JAGRITI KENDRA</t>
  </si>
  <si>
    <t>AT : BAHERA, P.O. : BRINDAVAN, VIA : CHOUPARAN, HAZARIBAGH - 825406 [JHARKHAND], INDIA</t>
  </si>
  <si>
    <t>DONOR WISE GRANT DETAILS</t>
  </si>
  <si>
    <t>STICHING KINDERHULP BODHGAYA</t>
  </si>
  <si>
    <t>Ine le Blanc
BOVENSTEWEG-32
6585KD, MOOK L,
THE NETHERLANDS, Netherlands, 
Email Id: ineleblanc@kpnmail.nl, 
Website Address :</t>
  </si>
  <si>
    <t>NETHERLANDS</t>
  </si>
  <si>
    <t>Avenues India Pvt. Ltd.,
Admin Off: Plaza Asiad, Level II,
S.V. Road, Santa Cruz(West),
Mumbai - 400 054, India
Phone: +91 - 022 - 67425555 / 26000816 / 26000846 /32913622 / 66920419
Email: accounts@eventavenue.com</t>
  </si>
  <si>
    <t>LAYA</t>
  </si>
  <si>
    <t>LAYA
501, Karupam Castle, East Point Colony, Vishakapatnam -
530017 , India, 
Email Id:inecc9996@gmail.com,
Website Address : http://www.laya.org.in</t>
  </si>
  <si>
    <t>CHOTANAGPUR SANSKRITIK SANGH</t>
  </si>
  <si>
    <t xml:space="preserve">DIRECTOR HEALTH AND REHABILITATION,
H.NO. 4, PRAGATI VIHAR,
DORANDA, RANCHI - 834002
Email Id : cssrnchjh@gmail.com </t>
  </si>
  <si>
    <t>HELPAGE INDIA</t>
  </si>
  <si>
    <t>C-14, Qutab Institutional Area, New Delhi - 110016 , India,
Email Id: Rani.Varghese@helpageindia.org, Website Address :http://www.helpageindia.org</t>
  </si>
  <si>
    <t>KNH, GERMANY</t>
  </si>
  <si>
    <t>Mr. Stefan
Program and Project Coordinator
Department Asia &amp; Eastern Europe
Kindernothilfe e.v.
Dusseldorfer LandstraBe 180
47249 Duisburg, GERMANY
Phone 49 203 / 7789202
Email : Stefan. Ernst@knh.de</t>
  </si>
  <si>
    <t>VISION TWENTY
TWENTY
INCORPORATED</t>
  </si>
  <si>
    <t>AUSTRALIA</t>
  </si>
  <si>
    <t>VIVEKA NAND MISSION ANNN</t>
  </si>
  <si>
    <t>VMA Netra Niramay Niketan,
P.O.-Chaitanyapur, Dist.-Purba Medinipur, 
PIN- 721645, W.B. India
Email Id : pjana.nnn@gmail.com</t>
  </si>
  <si>
    <t>INDIVIDUAL DONOATION THROUGH EVENT AVENUE</t>
  </si>
  <si>
    <t>01/07/2017 TO 30/09/2017</t>
  </si>
  <si>
    <t>01.07.2017 to 30.09.2017</t>
  </si>
  <si>
    <t>27.07.2017</t>
  </si>
  <si>
    <t>21.07.2017</t>
  </si>
  <si>
    <t>24.08.2017</t>
  </si>
  <si>
    <t>10.07.2017</t>
  </si>
  <si>
    <t>13.07.2017</t>
  </si>
  <si>
    <t>12.09.2017</t>
  </si>
  <si>
    <t>11.08.2017</t>
  </si>
  <si>
    <t>15.09.2017</t>
  </si>
  <si>
    <t>18.07.2017</t>
  </si>
  <si>
    <t>18.08.2017</t>
  </si>
  <si>
    <t>03.07.2017</t>
  </si>
  <si>
    <t>PLAN INDIA</t>
  </si>
  <si>
    <t>HSBC BANK LTD.</t>
  </si>
  <si>
    <t>SWADES FOUNDATION
NISHUVI, 3RD FLOOR, 75 Dr. ANNIE BESANT ROAD, WORLI, MUMBAI - 400018
MOBILE NO. 912261093731/919819106474
Email : ranjish.kattady@swadesfoundation.org</t>
  </si>
  <si>
    <t>01.07.2017</t>
  </si>
  <si>
    <t>22.08.2017</t>
  </si>
  <si>
    <t>13.09.2017</t>
  </si>
  <si>
    <t>70 GOLFERS PARADE,
PYMBLE, NSW 2073,
AUSTRALIA ,
Australia, Email Id:
vision2020.au@gmail.c
om, Website Address :
http://www.vision2020.org.au</t>
  </si>
  <si>
    <t>ROYAL COMMONWEALTH SOCIETY FOR THE BLIND</t>
  </si>
  <si>
    <t>A-3 Shiv Dham,
New Link Road Malad (west) Pin-4090064 , India,
Email Id: nchand@sightsavers.org, 
Website Address : http://www.signtsavers.org</t>
  </si>
  <si>
    <t>01.08.2017</t>
  </si>
  <si>
    <t>136, 2nd Floor, Vishal
House, Jamrudpur
New Delhi - 110048 ,
India, Email Id:
contact@cafindia.org,
Website Address :
http://www.cafindia.org</t>
  </si>
  <si>
    <t>Keppel Street, London
WCIE 7TH
United Kingdom ,
United Kingdom,
Email Id: Manuela.claite@ishtm.
ac.uk, Website Address
http://www.ishtm.ac.uk</t>
  </si>
  <si>
    <t>LONDON SCHOOL OF HYGIENE AND TROPICAL</t>
  </si>
  <si>
    <t>CHARITIES AID FOUNDATION INDIA</t>
  </si>
  <si>
    <t>02.08.2017</t>
  </si>
  <si>
    <t>06.07.2017</t>
  </si>
  <si>
    <t>07.08.2017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</si>
</sst>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4" fillId="0" borderId="0" xfId="0" applyNumberFormat="1" applyFont="1"/>
    <xf numFmtId="164" fontId="4" fillId="0" borderId="1" xfId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164" fontId="1" fillId="0" borderId="1" xfId="1" applyFont="1" applyFill="1" applyBorder="1" applyAlignment="1">
      <alignment horizontal="right" wrapText="1"/>
    </xf>
    <xf numFmtId="0" fontId="4" fillId="0" borderId="0" xfId="0" applyFont="1" applyFill="1"/>
    <xf numFmtId="0" fontId="0" fillId="0" borderId="0" xfId="0" applyFont="1" applyFill="1"/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/>
    <xf numFmtId="0" fontId="0" fillId="0" borderId="0" xfId="0" applyFill="1"/>
    <xf numFmtId="4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" fontId="0" fillId="0" borderId="0" xfId="0" applyNumberFormat="1"/>
    <xf numFmtId="164" fontId="4" fillId="0" borderId="4" xfId="1" applyFont="1" applyFill="1" applyBorder="1" applyAlignment="1">
      <alignment horizontal="center"/>
    </xf>
    <xf numFmtId="164" fontId="4" fillId="0" borderId="5" xfId="1" applyFont="1" applyFill="1" applyBorder="1" applyAlignment="1">
      <alignment horizontal="center"/>
    </xf>
    <xf numFmtId="164" fontId="4" fillId="0" borderId="6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85" zoomScaleNormal="85" workbookViewId="0">
      <selection activeCell="C7" sqref="C7:C10"/>
    </sheetView>
  </sheetViews>
  <sheetFormatPr defaultRowHeight="15"/>
  <cols>
    <col min="1" max="1" width="12.42578125" customWidth="1"/>
    <col min="2" max="2" width="48" style="4" customWidth="1"/>
    <col min="3" max="3" width="43.28515625" customWidth="1"/>
    <col min="4" max="4" width="18" customWidth="1"/>
    <col min="5" max="5" width="19.140625" style="3" customWidth="1"/>
    <col min="6" max="6" width="17" style="6" customWidth="1"/>
    <col min="7" max="7" width="17.42578125" customWidth="1"/>
    <col min="8" max="8" width="13.7109375" customWidth="1"/>
    <col min="10" max="10" width="9.5703125" bestFit="1" customWidth="1"/>
  </cols>
  <sheetData>
    <row r="1" spans="1:7" ht="21">
      <c r="A1" s="2" t="s">
        <v>23</v>
      </c>
      <c r="C1" s="2" t="s">
        <v>27</v>
      </c>
    </row>
    <row r="2" spans="1:7" ht="48" customHeight="1">
      <c r="A2" s="2" t="s">
        <v>24</v>
      </c>
      <c r="C2" s="30" t="s">
        <v>28</v>
      </c>
      <c r="D2" s="30"/>
      <c r="E2" s="30"/>
      <c r="F2" s="30"/>
    </row>
    <row r="3" spans="1:7" ht="21">
      <c r="A3" s="2" t="s">
        <v>25</v>
      </c>
      <c r="C3" s="2" t="s">
        <v>29</v>
      </c>
    </row>
    <row r="4" spans="1:7" ht="21">
      <c r="A4" s="2" t="s">
        <v>26</v>
      </c>
      <c r="C4" s="2" t="s">
        <v>47</v>
      </c>
    </row>
    <row r="5" spans="1:7">
      <c r="A5" s="1"/>
      <c r="B5" s="5"/>
      <c r="C5" s="1"/>
      <c r="D5" s="1"/>
      <c r="E5" s="40" t="s">
        <v>48</v>
      </c>
      <c r="F5" s="41"/>
    </row>
    <row r="6" spans="1:7">
      <c r="A6" s="1" t="s">
        <v>2</v>
      </c>
      <c r="B6" s="5" t="s">
        <v>3</v>
      </c>
      <c r="C6" s="1" t="s">
        <v>4</v>
      </c>
      <c r="D6" s="1" t="s">
        <v>18</v>
      </c>
      <c r="E6" s="7" t="s">
        <v>5</v>
      </c>
      <c r="F6" s="8" t="s">
        <v>6</v>
      </c>
    </row>
    <row r="7" spans="1:7" ht="27.75" customHeight="1">
      <c r="A7" s="31">
        <v>1</v>
      </c>
      <c r="B7" s="34" t="s">
        <v>0</v>
      </c>
      <c r="C7" s="37" t="s">
        <v>1</v>
      </c>
      <c r="D7" s="37" t="s">
        <v>19</v>
      </c>
      <c r="E7" s="10">
        <v>2200</v>
      </c>
      <c r="F7" s="11" t="s">
        <v>56</v>
      </c>
    </row>
    <row r="8" spans="1:7" ht="27.75" customHeight="1">
      <c r="A8" s="32"/>
      <c r="B8" s="35"/>
      <c r="C8" s="38"/>
      <c r="D8" s="38"/>
      <c r="E8" s="10">
        <f>2269.41+639.45+6146.39</f>
        <v>9055.25</v>
      </c>
      <c r="F8" s="11" t="s">
        <v>57</v>
      </c>
    </row>
    <row r="9" spans="1:7" ht="27.75" customHeight="1">
      <c r="A9" s="32"/>
      <c r="B9" s="35"/>
      <c r="C9" s="38"/>
      <c r="D9" s="38"/>
      <c r="E9" s="10">
        <f>2259.8+6555.93+636.75+6158.6</f>
        <v>15611.08</v>
      </c>
      <c r="F9" s="11" t="s">
        <v>56</v>
      </c>
    </row>
    <row r="10" spans="1:7" ht="27.75" customHeight="1">
      <c r="A10" s="33"/>
      <c r="B10" s="36"/>
      <c r="C10" s="39"/>
      <c r="D10" s="39"/>
      <c r="E10" s="10">
        <f>2173.96+637.53</f>
        <v>2811.49</v>
      </c>
      <c r="F10" s="11" t="s">
        <v>58</v>
      </c>
      <c r="G10" s="29">
        <f>SUM(E7:E10)</f>
        <v>29677.82</v>
      </c>
    </row>
    <row r="11" spans="1:7" ht="27.75" customHeight="1">
      <c r="A11" s="31">
        <v>2</v>
      </c>
      <c r="B11" s="34" t="s">
        <v>9</v>
      </c>
      <c r="C11" s="37" t="s">
        <v>10</v>
      </c>
      <c r="D11" s="37" t="s">
        <v>19</v>
      </c>
      <c r="E11" s="46">
        <f>255857+159000+330550</f>
        <v>745407</v>
      </c>
      <c r="F11" s="34" t="s">
        <v>55</v>
      </c>
    </row>
    <row r="12" spans="1:7" ht="27.75" customHeight="1">
      <c r="A12" s="32"/>
      <c r="B12" s="35"/>
      <c r="C12" s="38"/>
      <c r="D12" s="38"/>
      <c r="E12" s="47"/>
      <c r="F12" s="35"/>
    </row>
    <row r="13" spans="1:7" ht="27.75" customHeight="1">
      <c r="A13" s="32"/>
      <c r="B13" s="35"/>
      <c r="C13" s="38"/>
      <c r="D13" s="38"/>
      <c r="E13" s="47"/>
      <c r="F13" s="35"/>
    </row>
    <row r="14" spans="1:7" ht="33.75" customHeight="1">
      <c r="A14" s="33"/>
      <c r="B14" s="36"/>
      <c r="C14" s="39"/>
      <c r="D14" s="39"/>
      <c r="E14" s="48"/>
      <c r="F14" s="36"/>
    </row>
    <row r="15" spans="1:7" ht="47.25" customHeight="1">
      <c r="A15" s="31">
        <v>3</v>
      </c>
      <c r="B15" s="34" t="s">
        <v>11</v>
      </c>
      <c r="C15" s="37" t="s">
        <v>12</v>
      </c>
      <c r="D15" s="37" t="s">
        <v>21</v>
      </c>
      <c r="E15" s="10">
        <v>23099</v>
      </c>
      <c r="F15" s="11" t="s">
        <v>76</v>
      </c>
    </row>
    <row r="16" spans="1:7" ht="42" customHeight="1">
      <c r="A16" s="33"/>
      <c r="B16" s="36"/>
      <c r="C16" s="39"/>
      <c r="D16" s="39"/>
      <c r="E16" s="10">
        <f>21777.16+19702.4</f>
        <v>41479.56</v>
      </c>
      <c r="F16" s="11" t="s">
        <v>51</v>
      </c>
      <c r="G16" s="29"/>
    </row>
    <row r="17" spans="1:9" ht="49.5" hidden="1" customHeight="1">
      <c r="A17" s="31">
        <v>4</v>
      </c>
      <c r="B17" s="34" t="s">
        <v>60</v>
      </c>
      <c r="C17" s="37" t="s">
        <v>13</v>
      </c>
      <c r="D17" s="37" t="s">
        <v>19</v>
      </c>
      <c r="E17" s="10"/>
      <c r="F17" s="12"/>
    </row>
    <row r="18" spans="1:9" ht="69.75" customHeight="1">
      <c r="A18" s="33"/>
      <c r="B18" s="36"/>
      <c r="C18" s="39"/>
      <c r="D18" s="39"/>
      <c r="E18" s="10">
        <v>1239000</v>
      </c>
      <c r="F18" s="11" t="s">
        <v>54</v>
      </c>
      <c r="I18" s="45"/>
    </row>
    <row r="19" spans="1:9" ht="29.25" hidden="1" customHeight="1">
      <c r="A19" s="31">
        <v>5</v>
      </c>
      <c r="B19" s="34" t="s">
        <v>16</v>
      </c>
      <c r="C19" s="37" t="s">
        <v>17</v>
      </c>
      <c r="D19" s="37" t="s">
        <v>22</v>
      </c>
      <c r="E19" s="10"/>
      <c r="F19" s="11"/>
    </row>
    <row r="20" spans="1:9" ht="81.75" customHeight="1">
      <c r="A20" s="33"/>
      <c r="B20" s="36"/>
      <c r="C20" s="39"/>
      <c r="D20" s="39"/>
      <c r="E20" s="10">
        <v>7163100</v>
      </c>
      <c r="F20" s="11" t="s">
        <v>59</v>
      </c>
      <c r="I20" s="45"/>
    </row>
    <row r="21" spans="1:9" ht="97.5" customHeight="1">
      <c r="A21" s="20">
        <v>6</v>
      </c>
      <c r="B21" s="22" t="s">
        <v>61</v>
      </c>
      <c r="C21" s="23" t="s">
        <v>62</v>
      </c>
      <c r="D21" s="23" t="s">
        <v>19</v>
      </c>
      <c r="E21" s="49">
        <v>1609200</v>
      </c>
      <c r="F21" s="16" t="s">
        <v>63</v>
      </c>
    </row>
    <row r="22" spans="1:9" ht="123" customHeight="1">
      <c r="A22" s="14">
        <v>7</v>
      </c>
      <c r="B22" s="11" t="s">
        <v>40</v>
      </c>
      <c r="C22" s="15" t="s">
        <v>41</v>
      </c>
      <c r="D22" s="15" t="s">
        <v>22</v>
      </c>
      <c r="E22" s="49">
        <v>827693.98</v>
      </c>
      <c r="F22" s="16" t="s">
        <v>52</v>
      </c>
    </row>
    <row r="23" spans="1:9" ht="21" hidden="1" customHeight="1">
      <c r="A23" s="31">
        <v>8</v>
      </c>
      <c r="B23" s="34" t="s">
        <v>30</v>
      </c>
      <c r="C23" s="37" t="s">
        <v>31</v>
      </c>
      <c r="D23" s="37" t="s">
        <v>32</v>
      </c>
      <c r="E23" s="10"/>
      <c r="F23" s="12"/>
    </row>
    <row r="24" spans="1:9" ht="21" hidden="1" customHeight="1">
      <c r="A24" s="32"/>
      <c r="B24" s="35"/>
      <c r="C24" s="38"/>
      <c r="D24" s="38"/>
      <c r="E24" s="10"/>
      <c r="F24" s="12"/>
    </row>
    <row r="25" spans="1:9" ht="21" hidden="1" customHeight="1">
      <c r="A25" s="32"/>
      <c r="B25" s="35"/>
      <c r="C25" s="38"/>
      <c r="D25" s="38"/>
      <c r="E25" s="10"/>
      <c r="F25" s="12"/>
    </row>
    <row r="26" spans="1:9" ht="21" hidden="1" customHeight="1">
      <c r="A26" s="32"/>
      <c r="B26" s="35"/>
      <c r="C26" s="38"/>
      <c r="D26" s="38"/>
      <c r="E26" s="10"/>
      <c r="F26" s="12"/>
    </row>
    <row r="27" spans="1:9" ht="21" hidden="1" customHeight="1">
      <c r="A27" s="32"/>
      <c r="B27" s="35"/>
      <c r="C27" s="38"/>
      <c r="D27" s="38"/>
      <c r="E27" s="10"/>
      <c r="F27" s="12"/>
    </row>
    <row r="28" spans="1:9" ht="21" hidden="1" customHeight="1">
      <c r="A28" s="32"/>
      <c r="B28" s="35"/>
      <c r="C28" s="38"/>
      <c r="D28" s="38"/>
      <c r="E28" s="10"/>
      <c r="F28" s="12"/>
    </row>
    <row r="29" spans="1:9" ht="21" hidden="1" customHeight="1">
      <c r="A29" s="33"/>
      <c r="B29" s="36"/>
      <c r="C29" s="39"/>
      <c r="D29" s="39"/>
      <c r="E29" s="10"/>
      <c r="F29" s="12"/>
    </row>
    <row r="30" spans="1:9" ht="39.75" hidden="1" customHeight="1">
      <c r="A30" s="31">
        <v>8</v>
      </c>
      <c r="B30" s="34" t="s">
        <v>8</v>
      </c>
      <c r="C30" s="37" t="s">
        <v>7</v>
      </c>
      <c r="D30" s="37" t="s">
        <v>20</v>
      </c>
      <c r="E30" s="10"/>
      <c r="F30" s="11"/>
    </row>
    <row r="31" spans="1:9" ht="42.75" hidden="1" customHeight="1">
      <c r="A31" s="32"/>
      <c r="B31" s="35"/>
      <c r="C31" s="38"/>
      <c r="D31" s="38"/>
      <c r="E31" s="10"/>
      <c r="F31" s="11"/>
    </row>
    <row r="32" spans="1:9" ht="27.75" hidden="1" customHeight="1">
      <c r="A32" s="32"/>
      <c r="B32" s="35"/>
      <c r="C32" s="38"/>
      <c r="D32" s="38"/>
      <c r="E32" s="10"/>
      <c r="F32" s="12"/>
    </row>
    <row r="33" spans="1:10" ht="100.5" customHeight="1">
      <c r="A33" s="33"/>
      <c r="B33" s="36"/>
      <c r="C33" s="39"/>
      <c r="D33" s="39"/>
      <c r="E33" s="10">
        <v>2846811.29</v>
      </c>
      <c r="F33" s="11" t="s">
        <v>49</v>
      </c>
    </row>
    <row r="34" spans="1:10" ht="90" hidden="1">
      <c r="A34" s="14">
        <v>10</v>
      </c>
      <c r="B34" s="11" t="s">
        <v>34</v>
      </c>
      <c r="C34" s="15" t="s">
        <v>35</v>
      </c>
      <c r="D34" s="15" t="s">
        <v>19</v>
      </c>
      <c r="E34" s="49"/>
      <c r="F34" s="13"/>
    </row>
    <row r="35" spans="1:10" ht="64.5" hidden="1" customHeight="1">
      <c r="A35" s="14">
        <v>11</v>
      </c>
      <c r="B35" s="11" t="s">
        <v>36</v>
      </c>
      <c r="C35" s="15" t="s">
        <v>37</v>
      </c>
      <c r="D35" s="15" t="s">
        <v>19</v>
      </c>
      <c r="E35" s="49"/>
      <c r="F35" s="13"/>
    </row>
    <row r="36" spans="1:10" ht="103.5" customHeight="1">
      <c r="A36" s="14">
        <v>9</v>
      </c>
      <c r="B36" s="11" t="s">
        <v>14</v>
      </c>
      <c r="C36" s="15" t="s">
        <v>15</v>
      </c>
      <c r="D36" s="15" t="s">
        <v>20</v>
      </c>
      <c r="E36" s="49">
        <v>240000</v>
      </c>
      <c r="F36" s="16" t="s">
        <v>50</v>
      </c>
    </row>
    <row r="37" spans="1:10" ht="33" hidden="1" customHeight="1">
      <c r="A37" s="31">
        <v>13</v>
      </c>
      <c r="B37" s="34" t="s">
        <v>38</v>
      </c>
      <c r="C37" s="37" t="s">
        <v>39</v>
      </c>
      <c r="D37" s="37" t="s">
        <v>19</v>
      </c>
      <c r="E37" s="10"/>
      <c r="F37" s="12"/>
    </row>
    <row r="38" spans="1:10" ht="45.75" hidden="1" customHeight="1">
      <c r="A38" s="32"/>
      <c r="B38" s="35"/>
      <c r="C38" s="38"/>
      <c r="D38" s="38"/>
      <c r="E38" s="10"/>
      <c r="F38" s="12"/>
    </row>
    <row r="39" spans="1:10" ht="27.75" hidden="1" customHeight="1">
      <c r="A39" s="32"/>
      <c r="B39" s="35"/>
      <c r="C39" s="38"/>
      <c r="D39" s="38"/>
      <c r="E39" s="10"/>
      <c r="F39" s="12"/>
    </row>
    <row r="40" spans="1:10" ht="42" hidden="1" customHeight="1">
      <c r="A40" s="33"/>
      <c r="B40" s="36"/>
      <c r="C40" s="39"/>
      <c r="D40" s="39"/>
      <c r="E40" s="10"/>
      <c r="F40" s="12"/>
    </row>
    <row r="41" spans="1:10" ht="31.5" hidden="1" customHeight="1">
      <c r="A41" s="31">
        <v>10</v>
      </c>
      <c r="B41" s="42" t="s">
        <v>46</v>
      </c>
      <c r="C41" s="37" t="s">
        <v>33</v>
      </c>
      <c r="D41" s="37" t="s">
        <v>19</v>
      </c>
      <c r="E41" s="18"/>
      <c r="F41" s="19"/>
    </row>
    <row r="42" spans="1:10" ht="39" customHeight="1">
      <c r="A42" s="32"/>
      <c r="B42" s="43"/>
      <c r="C42" s="38"/>
      <c r="D42" s="38"/>
      <c r="E42" s="10">
        <f>2148+8234+10740+4774</f>
        <v>25896</v>
      </c>
      <c r="F42" s="11" t="s">
        <v>64</v>
      </c>
    </row>
    <row r="43" spans="1:10" ht="39" customHeight="1">
      <c r="A43" s="32"/>
      <c r="B43" s="43"/>
      <c r="C43" s="38"/>
      <c r="D43" s="38"/>
      <c r="E43" s="10">
        <v>6432</v>
      </c>
      <c r="F43" s="11" t="s">
        <v>51</v>
      </c>
    </row>
    <row r="44" spans="1:10" ht="39" customHeight="1">
      <c r="A44" s="33"/>
      <c r="B44" s="44"/>
      <c r="C44" s="39"/>
      <c r="D44" s="39"/>
      <c r="E44" s="10">
        <f>2144+2740+3573+9529</f>
        <v>17986</v>
      </c>
      <c r="F44" s="11" t="s">
        <v>65</v>
      </c>
      <c r="G44" s="29"/>
    </row>
    <row r="45" spans="1:10" ht="126.75" customHeight="1">
      <c r="A45" s="21"/>
      <c r="B45" s="25" t="s">
        <v>73</v>
      </c>
      <c r="C45" s="24" t="s">
        <v>70</v>
      </c>
      <c r="D45" s="24" t="s">
        <v>19</v>
      </c>
      <c r="E45" s="10">
        <v>147262</v>
      </c>
      <c r="F45" s="11" t="s">
        <v>74</v>
      </c>
    </row>
    <row r="46" spans="1:10" ht="126.75" customHeight="1">
      <c r="A46" s="21"/>
      <c r="B46" s="25" t="s">
        <v>72</v>
      </c>
      <c r="C46" s="24" t="s">
        <v>71</v>
      </c>
      <c r="D46" s="24" t="s">
        <v>20</v>
      </c>
      <c r="E46" s="10">
        <v>587401</v>
      </c>
      <c r="F46" s="11" t="s">
        <v>75</v>
      </c>
    </row>
    <row r="47" spans="1:10" ht="97.5" customHeight="1">
      <c r="A47" s="14">
        <v>11</v>
      </c>
      <c r="B47" s="11" t="s">
        <v>30</v>
      </c>
      <c r="C47" s="15" t="s">
        <v>31</v>
      </c>
      <c r="D47" s="15" t="s">
        <v>32</v>
      </c>
      <c r="E47" s="49">
        <v>1224500</v>
      </c>
      <c r="F47" s="16" t="s">
        <v>53</v>
      </c>
      <c r="G47" s="28"/>
      <c r="H47" s="17"/>
      <c r="J47" s="29"/>
    </row>
    <row r="48" spans="1:10" s="27" customFormat="1" ht="92.25" customHeight="1">
      <c r="A48" s="14">
        <v>12</v>
      </c>
      <c r="B48" s="26" t="s">
        <v>67</v>
      </c>
      <c r="C48" s="15" t="s">
        <v>68</v>
      </c>
      <c r="D48" s="15" t="s">
        <v>19</v>
      </c>
      <c r="E48" s="49">
        <f>49975.25+52805+104524</f>
        <v>207304.25</v>
      </c>
      <c r="F48" s="16" t="s">
        <v>69</v>
      </c>
    </row>
    <row r="49" spans="1:6" ht="115.5" hidden="1" customHeight="1">
      <c r="A49" s="14">
        <v>9</v>
      </c>
      <c r="B49" s="11" t="s">
        <v>42</v>
      </c>
      <c r="C49" s="15" t="s">
        <v>66</v>
      </c>
      <c r="D49" s="15" t="s">
        <v>43</v>
      </c>
      <c r="E49" s="49"/>
      <c r="F49" s="16"/>
    </row>
    <row r="50" spans="1:6" ht="73.5" customHeight="1">
      <c r="A50" s="14">
        <v>13</v>
      </c>
      <c r="B50" s="11" t="s">
        <v>44</v>
      </c>
      <c r="C50" s="15" t="s">
        <v>45</v>
      </c>
      <c r="D50" s="15" t="s">
        <v>19</v>
      </c>
      <c r="E50" s="49">
        <v>308765</v>
      </c>
      <c r="F50" s="16" t="s">
        <v>56</v>
      </c>
    </row>
    <row r="51" spans="1:6">
      <c r="E51" s="9"/>
    </row>
  </sheetData>
  <mergeCells count="40">
    <mergeCell ref="A37:A40"/>
    <mergeCell ref="B37:B40"/>
    <mergeCell ref="C37:C40"/>
    <mergeCell ref="D37:D40"/>
    <mergeCell ref="A41:A44"/>
    <mergeCell ref="B41:B44"/>
    <mergeCell ref="C41:C44"/>
    <mergeCell ref="D41:D44"/>
    <mergeCell ref="A23:A29"/>
    <mergeCell ref="B23:B29"/>
    <mergeCell ref="C23:C29"/>
    <mergeCell ref="D23:D29"/>
    <mergeCell ref="A30:A33"/>
    <mergeCell ref="B30:B33"/>
    <mergeCell ref="C30:C33"/>
    <mergeCell ref="D30:D33"/>
    <mergeCell ref="A19:A20"/>
    <mergeCell ref="B19:B20"/>
    <mergeCell ref="C19:C20"/>
    <mergeCell ref="D19:D20"/>
    <mergeCell ref="A15:A16"/>
    <mergeCell ref="B15:B16"/>
    <mergeCell ref="C15:C16"/>
    <mergeCell ref="D15:D16"/>
    <mergeCell ref="A17:A18"/>
    <mergeCell ref="B17:B18"/>
    <mergeCell ref="C17:C18"/>
    <mergeCell ref="D17:D18"/>
    <mergeCell ref="A11:A14"/>
    <mergeCell ref="B11:B14"/>
    <mergeCell ref="C11:C14"/>
    <mergeCell ref="D11:D14"/>
    <mergeCell ref="E5:F5"/>
    <mergeCell ref="E11:E14"/>
    <mergeCell ref="F11:F14"/>
    <mergeCell ref="C2:F2"/>
    <mergeCell ref="A7:A10"/>
    <mergeCell ref="B7:B10"/>
    <mergeCell ref="C7:C10"/>
    <mergeCell ref="D7:D10"/>
  </mergeCells>
  <pageMargins left="0.70866141732283472" right="0.70866141732283472" top="0.23622047244094491" bottom="0.15748031496062992" header="0.23622047244094491" footer="0.19685039370078741"/>
  <pageSetup scale="46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NBJK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nbjk221</cp:lastModifiedBy>
  <cp:lastPrinted>2017-10-14T05:46:42Z</cp:lastPrinted>
  <dcterms:created xsi:type="dcterms:W3CDTF">2016-01-14T04:27:52Z</dcterms:created>
  <dcterms:modified xsi:type="dcterms:W3CDTF">2017-10-14T09:24:55Z</dcterms:modified>
</cp:coreProperties>
</file>